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dab6cf16f4a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分析" sheetId="1" r:id="R8b3cd84922e24cfc"/>
    <x:sheet xmlns:r="http://schemas.openxmlformats.org/officeDocument/2006/relationships" name="清洗明细" sheetId="2" r:id="R07ffd0558803450b"/>
    <x:sheet xmlns:r="http://schemas.openxmlformats.org/officeDocument/2006/relationships" name="异常记录" sheetId="3" r:id="Rb8f41713880e43d5"/>
    <x:sheet xmlns:r="http://schemas.openxmlformats.org/officeDocument/2006/relationships" name="业务口径" sheetId="4" r:id="R9ccef9579679446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¥#,##0"/>
    <x:numFmt numFmtId="201" formatCode="0"/>
    <x:numFmt numFmtId="202" formatCode="yyyy-mm-dd"/>
  </x:numFmts>
  <x:fonts count="8">
    <x:font>
      <x:sz val="11"/>
      <x:name val="Carlito"/>
    </x:font>
    <x:font>
      <x:b/>
      <x:sz val="15"/>
      <x:color rgb="FF000000"/>
      <x:name val="Arial"/>
    </x:font>
    <x:font>
      <x:b/>
      <x:sz val="10"/>
      <x:color rgb="FFFFFFFF"/>
      <x:name val="Arial"/>
    </x:font>
    <x:font>
      <x:sz val="10"/>
      <x:color rgb="FF222222"/>
      <x:name val="Arial"/>
    </x:font>
    <x:font>
      <x:i/>
      <x:sz val="10"/>
      <x:color rgb="FF666666"/>
      <x:name val="Arial"/>
    </x:font>
    <x:font>
      <x:b/>
      <x:sz val="10"/>
      <x:color rgb="FF203864"/>
      <x:name val="Arial"/>
    </x:font>
    <x:font>
      <x:b/>
      <x:sz val="12"/>
      <x:color rgb="FF000000"/>
      <x:name val="Arial"/>
    </x:font>
    <x:font>
      <x:b/>
      <x:sz val="10"/>
      <x:color rgb="FF000000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203864"/>
      </x:patternFill>
    </x:fill>
    <x:fill>
      <x:patternFill patternType="solid">
        <x:fgColor rgb="FFEAF1F8"/>
      </x:patternFill>
    </x:fill>
    <x:fill>
      <x:patternFill patternType="solid">
        <x:fgColor rgb="FFFCE8E6"/>
      </x:patternFill>
    </x:fill>
    <x:fill>
      <x:patternFill patternType="solid">
        <x:fgColor rgb="FFFFF2CC"/>
      </x:patternFill>
    </x:fill>
  </x:fills>
  <x:borders count="8">
    <x:border/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rgb="FFD9D9D9"/>
      </x:left>
      <x:top style="thin">
        <x:color rgb="FFD9D9D9"/>
      </x:top>
    </x:border>
    <x:border>
      <x:right style="thin">
        <x:color rgb="FFD9D9D9"/>
      </x:right>
      <x:top style="thin">
        <x:color rgb="FFD9D9D9"/>
      </x:top>
    </x:border>
    <x:border>
      <x:left style="thin">
        <x:color rgb="FFD9D9D9"/>
      </x:left>
    </x:border>
    <x:border>
      <x:right style="thin">
        <x:color rgb="FFD9D9D9"/>
      </x:right>
    </x:border>
    <x:border>
      <x:left style="thin">
        <x:color rgb="FFD9D9D9"/>
      </x:left>
      <x:bottom style="thin">
        <x:color rgb="FFD9D9D9"/>
      </x:bottom>
    </x:border>
    <x:border>
      <x:right style="thin">
        <x:color rgb="FFD9D9D9"/>
      </x:right>
      <x:bottom style="thin">
        <x:color rgb="FFD9D9D9"/>
      </x:bottom>
    </x:border>
  </x:borders>
  <x:cellStyleXfs count="1">
    <x:xf numFmtId="0" fontId="0" fillId="0" borderId="0"/>
  </x:cellStyleXfs>
  <x:cellXfs count="34">
    <x:xf numFmtId="0" fontId="0" fillId="0" borderId="0" xfId="0"/>
    <x:xf numFmtId="0" fontId="1" fillId="0" borderId="0" xfId="0" applyNumberFormat="1" applyFont="1" applyFill="1" applyBorder="1"/>
    <x:xf numFmtId="0" fontId="0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0" fillId="3" borderId="0" xfId="0" applyNumberFormat="1" applyFont="1" applyFill="1" applyBorder="1"/>
    <x:xf numFmtId="0" fontId="5" fillId="3" borderId="0" xfId="0" applyNumberFormat="1" applyFont="1" applyFill="1" applyBorder="1"/>
    <x:xf numFmtId="0" fontId="6" fillId="0" borderId="0" xfId="0" applyNumberFormat="1" applyFont="1" applyFill="1" applyBorder="1"/>
    <x:xf numFmtId="0" fontId="5" fillId="3" borderId="2" xfId="0" applyNumberFormat="1" applyFont="1" applyFill="1" applyBorder="1"/>
    <x:xf numFmtId="0" fontId="6" fillId="0" borderId="3" xfId="0" applyNumberFormat="1" applyFont="1" applyFill="1" applyBorder="1"/>
    <x:xf numFmtId="0" fontId="5" fillId="3" borderId="4" xfId="0" applyNumberFormat="1" applyFont="1" applyFill="1" applyBorder="1"/>
    <x:xf numFmtId="0" fontId="6" fillId="0" borderId="5" xfId="0" applyNumberFormat="1" applyFont="1" applyFill="1" applyBorder="1"/>
    <x:xf numFmtId="0" fontId="5" fillId="3" borderId="6" xfId="0" applyNumberFormat="1" applyFont="1" applyFill="1" applyBorder="1"/>
    <x:xf numFmtId="0" fontId="6" fillId="0" borderId="7" xfId="0" applyNumberFormat="1" applyFont="1" applyFill="1" applyBorder="1"/>
    <x:xf numFmtId="200" fontId="6" fillId="0" borderId="3" xfId="0" applyNumberFormat="1" applyFont="1" applyFill="1" applyBorder="1"/>
    <x:xf numFmtId="201" fontId="6" fillId="0" borderId="5" xfId="0" applyNumberFormat="1" applyFont="1" applyFill="1" applyBorder="1"/>
    <x:xf numFmtId="200" fontId="6" fillId="0" borderId="7" xfId="0" applyNumberFormat="1" applyFont="1" applyFill="1" applyBorder="1"/>
    <x:xf numFmtId="0" fontId="7" fillId="0" borderId="1" xfId="0" applyNumberFormat="1" applyFont="1" applyFill="1" applyBorder="1" applyAlignment="1">
      <x:alignment vertical="center"/>
    </x:xf>
    <x:xf numFmtId="200" fontId="3" fillId="0" borderId="1" xfId="0" applyNumberFormat="1" applyFont="1" applyFill="1" applyBorder="1" applyAlignment="1">
      <x:alignment vertical="center"/>
    </x:xf>
    <x:xf numFmtId="200" fontId="7" fillId="0" borderId="1" xfId="0" applyNumberFormat="1" applyFont="1" applyFill="1" applyBorder="1" applyAlignment="1">
      <x:alignment vertical="center"/>
    </x:xf>
    <x:xf numFmtId="201" fontId="3" fillId="0" borderId="1" xfId="0" applyNumberFormat="1" applyFont="1" applyFill="1" applyBorder="1" applyAlignment="1">
      <x:alignment vertical="center"/>
    </x:xf>
    <x:xf numFmtId="201" fontId="7" fillId="0" borderId="1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202" fontId="3" fillId="0" borderId="1" xfId="0" applyNumberFormat="1" applyFont="1" applyFill="1" applyBorder="1" applyAlignment="1">
      <x:alignment vertical="center"/>
    </x:xf>
    <x:xf numFmtId="0" fontId="3" fillId="4" borderId="1" xfId="0" applyNumberFormat="1" applyFont="1" applyFill="1" applyBorder="1" applyAlignment="1">
      <x:alignment vertical="center" wrapText="1"/>
    </x:xf>
    <x:xf numFmtId="0" fontId="3" fillId="5" borderId="1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e068f6b0fb478d" /><Relationship Type="http://schemas.openxmlformats.org/officeDocument/2006/relationships/theme" Target="/xl/theme/theme1.xml" Id="R51b57c2a277d491d" /><Relationship Type="http://schemas.openxmlformats.org/officeDocument/2006/relationships/sharedStrings" Target="/xl/sharedStrings.xml" Id="Rfb117d3370004e66" /><Relationship Type="http://schemas.openxmlformats.org/officeDocument/2006/relationships/worksheet" Target="/xl/worksheets/sheet1.xml" Id="R8b3cd84922e24cfc" /><Relationship Type="http://schemas.openxmlformats.org/officeDocument/2006/relationships/worksheet" Target="/xl/worksheets/sheet2.xml" Id="R07ffd0558803450b" /><Relationship Type="http://schemas.openxmlformats.org/officeDocument/2006/relationships/worksheet" Target="/xl/worksheets/sheet3.xml" Id="Rb8f41713880e43d5" /><Relationship Type="http://schemas.openxmlformats.org/officeDocument/2006/relationships/worksheet" Target="/xl/worksheets/sheet4.xml" Id="R9ccef9579679446e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5e1632e010ec45a2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2026 年 4 月有效订单净收入（元）</a:t>
            </a:r>
          </a:p>
        </c:rich>
      </c:tx>
      <c:overlay val="0"/>
    </c:title>
    <c:plotArea>
      <c:barChart>
        <c:barDir val="col"/>
        <c:varyColors val="0"/>
        <c:ser>
          <c:idx val="0"/>
          <c:order val="0"/>
          <c:tx>
            <c:v>净收入</c:v>
          </c:tx>
          <c:spPr>
            <a:solidFill xmlns:a="http://schemas.openxmlformats.org/drawingml/2006/main">
              <a:srgbClr val="4472C4"/>
            </a:solidFill>
          </c:spPr>
          <c:cat>
            <c:strRef>
              <c:f>'分析'!$A$12:$A$14</c:f>
              <c:strCache>
                <c:ptCount val="0"/>
              </c:strCache>
            </c:strRef>
          </c:cat>
          <c:val>
            <c:numRef>
              <c:f>'分析'!$B$12:$B$14</c:f>
              <c:numCache>
                <c:formatCode>¥#,##0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3</xdr:row>
      <xdr:rowOff>0</xdr:rowOff>
    </xdr:from>
    <xdr:to>
      <xdr:col>13</xdr:col>
      <xdr:colOff>0</xdr:colOff>
      <xdr:row>16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e1632e010ec45a2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CleanOrdersTable" displayName="CleanOrdersTable" ref="A5:L14" headerRowCount="1" totalsRowCount="0" totalsRowShown="0">
  <x:tableColumns count="12">
    <x:tableColumn id="1" name="order_id"/>
    <x:tableColumn id="2" name="order_date"/>
    <x:tableColumn id="3" name="updated_at"/>
    <x:tableColumn id="4" name="channel"/>
    <x:tableColumn id="5" name="product"/>
    <x:tableColumn id="6" name="region"/>
    <x:tableColumn id="7" name="status"/>
    <x:tableColumn id="8" name="quantity"/>
    <x:tableColumn id="9" name="unit_price"/>
    <x:tableColumn id="10" name="discount"/>
    <x:tableColumn id="11" name="rule_ids"/>
    <x:tableColumn id="12" name="net_reven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213b63c0ef7d467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a3438dfe8b6a45f1" /></Relationships>
</file>

<file path=xl/worksheets/sheet1.xml><?xml version="1.0" encoding="utf-8"?>
<x:worksheet xmlns:x="http://schemas.openxmlformats.org/spreadsheetml/2006/main">
  <x:sheetPr>
    <x:tabColor rgb="FF203864"/>
  </x:sheetPr>
  <x:sheetViews>
    <x:sheetView showGridLines="0" workbookViewId="0"/>
  </x:sheetViews>
  <x:sheetFormatPr defaultRowHeight="15"/>
  <x:cols>
    <x:col min="1" max="1" width="16" hidden="0" customWidth="1"/>
    <x:col min="2" max="2" width="54" hidden="0" customWidth="1"/>
    <x:col min="3" max="3" width="14" hidden="0" customWidth="1"/>
    <x:col min="4" max="4" width="14" hidden="0" customWidth="1"/>
  </x:cols>
  <x:sheetData>
    <x:row r="2">
      <x:c r="A2" s="1" t="str">
        <x:v>NovaDesk 2026 年 4 月渠道订单分析</x:v>
      </x:c>
    </x:row>
    <x:row r="3">
      <x:c r="A3" s="11" t="str">
        <x:v>范围：2026-04-01 至 2026-04-30；只含有效已完成订单；净收入单位为人民币元。</x:v>
      </x:c>
    </x:row>
    <x:row r="5">
      <x:c r="A5" s="15" t="str">
        <x:v>净收入</x:v>
      </x:c>
      <x:c r="B5" s="21" t="n">
        <x:f>SUM('清洗明细'!$L$6:$L$14)</x:f>
        <x:v>16799</x:v>
      </x:c>
    </x:row>
    <x:row r="6">
      <x:c r="A6" s="17" t="str">
        <x:v>有效订单</x:v>
      </x:c>
      <x:c r="B6" s="22" t="n">
        <x:f>COUNTA('清洗明细'!$A$6:$A$14)</x:f>
        <x:v>9</x:v>
      </x:c>
    </x:row>
    <x:row r="7">
      <x:c r="A7" s="17" t="str">
        <x:v>销量</x:v>
      </x:c>
      <x:c r="B7" s="22" t="n">
        <x:f>SUM('清洗明细'!$H$6:$H$14)</x:f>
        <x:v>17</x:v>
      </x:c>
    </x:row>
    <x:row r="8">
      <x:c r="A8" s="19" t="str">
        <x:v>折扣</x:v>
      </x:c>
      <x:c r="B8" s="23" t="n">
        <x:f>SUM('清洗明细'!$J$6:$J$14)</x:f>
        <x:v>800</x:v>
      </x:c>
    </x:row>
    <x:row r="11" ht="26" customHeight="1">
      <x:c r="A11" s="6" t="str">
        <x:v>渠道</x:v>
      </x:c>
      <x:c r="B11" s="6" t="str">
        <x:v>净收入</x:v>
      </x:c>
      <x:c r="C11" s="6" t="str">
        <x:v>有效订单</x:v>
      </x:c>
      <x:c r="D11" s="6" t="str">
        <x:v>销量</x:v>
      </x:c>
    </x:row>
    <x:row r="12">
      <x:c r="A12" s="9" t="str">
        <x:v>微信</x:v>
      </x:c>
      <x:c r="B12" s="25" t="n">
        <x:f>SUMIF('清洗明细'!$D$6:$D$14,A12,'清洗明细'!$L$6:$L$14)</x:f>
        <x:v>7950</x:v>
      </x:c>
      <x:c r="C12" s="27" t="n">
        <x:f>COUNTIF('清洗明细'!$D$6:$D$14,A12)</x:f>
        <x:v>4</x:v>
      </x:c>
      <x:c r="D12" s="27" t="n">
        <x:f>SUMIF('清洗明细'!$D$6:$D$14,A12,'清洗明细'!$H$6:$H$14)</x:f>
        <x:v>8</x:v>
      </x:c>
    </x:row>
    <x:row r="13">
      <x:c r="A13" s="9" t="str">
        <x:v>小红书</x:v>
      </x:c>
      <x:c r="B13" s="25" t="n">
        <x:f>SUMIF('清洗明细'!$D$6:$D$14,A13,'清洗明细'!$L$6:$L$14)</x:f>
        <x:v>4900</x:v>
      </x:c>
      <x:c r="C13" s="27" t="n">
        <x:f>COUNTIF('清洗明细'!$D$6:$D$14,A13)</x:f>
        <x:v>2</x:v>
      </x:c>
      <x:c r="D13" s="27" t="n">
        <x:f>SUMIF('清洗明细'!$D$6:$D$14,A13,'清洗明细'!$H$6:$H$14)</x:f>
        <x:v>5</x:v>
      </x:c>
    </x:row>
    <x:row r="14">
      <x:c r="A14" s="9" t="str">
        <x:v>抖音</x:v>
      </x:c>
      <x:c r="B14" s="25" t="n">
        <x:f>SUMIF('清洗明细'!$D$6:$D$14,A14,'清洗明细'!$L$6:$L$14)</x:f>
        <x:v>3949</x:v>
      </x:c>
      <x:c r="C14" s="27" t="n">
        <x:f>COUNTIF('清洗明细'!$D$6:$D$14,A14)</x:f>
        <x:v>3</x:v>
      </x:c>
      <x:c r="D14" s="27" t="n">
        <x:f>SUMIF('清洗明细'!$D$6:$D$14,A14,'清洗明细'!$H$6:$H$14)</x:f>
        <x:v>4</x:v>
      </x:c>
    </x:row>
    <x:row r="15">
      <x:c r="A15" s="24" t="str">
        <x:v>合计</x:v>
      </x:c>
      <x:c r="B15" s="26" t="n">
        <x:f>SUM(B12:B14)</x:f>
        <x:v>16799</x:v>
      </x:c>
      <x:c r="C15" s="28" t="n">
        <x:f>SUM(C12:C14)</x:f>
        <x:v>9</x:v>
      </x:c>
      <x:c r="D15" s="28" t="n">
        <x:f>SUM(D12:D14)</x:f>
        <x:v>17</x:v>
      </x:c>
    </x:row>
    <x:row r="18" ht="34" customHeight="1">
      <x:c r="A18" s="29" t="str">
        <x:v>观察</x:v>
      </x:c>
      <x:c r="B18" s="30" t="str">
        <x:v>微信净收入最高，为 ¥7,950；有效订单 4 笔。</x:v>
      </x:c>
    </x:row>
    <x:row r="19" ht="34" customHeight="1">
      <x:c r="A19" s="29" t="str">
        <x:v>限制</x:v>
      </x:c>
      <x:c r="B19" s="30" t="str">
        <x:v>区域缺失 1 笔，不影响渠道汇总；不能据此判断渠道带来收入差异的原因。</x:v>
      </x:c>
    </x:row>
    <x:row r="20" ht="34" customHeight="1">
      <x:c r="A20" s="29" t="str">
        <x:v>下一步</x:v>
      </x:c>
      <x:c r="B20" s="30" t="str">
        <x:v>补齐 O1012 区域；确认无效日期和缺失数量后再做区域或商品分析。</x:v>
      </x:c>
    </x:row>
  </x:sheetData>
  <x:pageMargins left="0.7" right="0.7" top="0.75" bottom="0.75" header="0.3" footer="0.3"/>
  <x:drawing xmlns:r="http://schemas.openxmlformats.org/officeDocument/2006/relationships" r:id="R213b63c0ef7d467c"/>
</x:worksheet>
</file>

<file path=xl/worksheets/sheet2.xml><?xml version="1.0" encoding="utf-8"?>
<x:worksheet xmlns:x="http://schemas.openxmlformats.org/spreadsheetml/2006/main">
  <x:sheetPr>
    <x:tabColor rgb="FF4472C4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6.440000057220459" hidden="0" customWidth="1"/>
    <x:col min="2" max="2" width="19" hidden="0" customWidth="1"/>
    <x:col min="3" max="3" width="19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6.21999979019165" hidden="0" customWidth="1"/>
    <x:col min="9" max="9" width="7.559999942779541" hidden="0" customWidth="1"/>
    <x:col min="10" max="10" width="6.670000076293945" hidden="0" customWidth="1"/>
    <x:col min="11" max="11" width="17" hidden="0" customWidth="1"/>
    <x:col min="12" max="12" width="15" hidden="0" customWidth="1"/>
  </x:cols>
  <x:sheetData>
    <x:row r="2">
      <x:c r="A2" s="1" t="str">
        <x:v>清洗明细</x:v>
      </x:c>
    </x:row>
    <x:row r="3">
      <x:c r="A3" t="str">
        <x:v>9 笔有效订单。净收入公式为 quantity × unit_price − discount。</x:v>
      </x:c>
    </x:row>
    <x:row r="5" ht="26" customHeight="1">
      <x:c r="A5" s="6" t="str">
        <x:v>order_id</x:v>
      </x:c>
      <x:c r="B5" s="6" t="str">
        <x:v>order_date</x:v>
      </x:c>
      <x:c r="C5" s="6" t="str">
        <x:v>updated_at</x:v>
      </x:c>
      <x:c r="D5" s="6" t="str">
        <x:v>channel</x:v>
      </x:c>
      <x:c r="E5" s="6" t="str">
        <x:v>product</x:v>
      </x:c>
      <x:c r="F5" s="6" t="str">
        <x:v>region</x:v>
      </x:c>
      <x:c r="G5" s="6" t="str">
        <x:v>status</x:v>
      </x:c>
      <x:c r="H5" s="6" t="str">
        <x:v>quantity</x:v>
      </x:c>
      <x:c r="I5" s="6" t="str">
        <x:v>unit_price</x:v>
      </x:c>
      <x:c r="J5" s="6" t="str">
        <x:v>discount</x:v>
      </x:c>
      <x:c r="K5" s="6" t="str">
        <x:v>rule_ids</x:v>
      </x:c>
      <x:c r="L5" s="6" t="str">
        <x:v>net_revenue</x:v>
      </x:c>
    </x:row>
    <x:row r="6">
      <x:c r="A6" s="9" t="str">
        <x:v>O1001</x:v>
      </x:c>
      <x:c r="B6" s="31" t="n">
        <x:v>46113</x:v>
      </x:c>
      <x:c r="C6" s="9" t="str">
        <x:v>2026-04-01 09:15</x:v>
      </x:c>
      <x:c r="D6" s="9" t="str">
        <x:v>微信</x:v>
      </x:c>
      <x:c r="E6" s="9" t="str">
        <x:v>Desk Mini</x:v>
      </x:c>
      <x:c r="F6" s="9" t="str">
        <x:v>华东</x:v>
      </x:c>
      <x:c r="G6" s="9" t="str">
        <x:v>已完成</x:v>
      </x:c>
      <x:c r="H6" s="27" t="n">
        <x:v>2</x:v>
      </x:c>
      <x:c r="I6" s="25" t="n">
        <x:v>1200</x:v>
      </x:c>
      <x:c r="J6" s="25" t="n">
        <x:v>100</x:v>
      </x:c>
      <x:c r="K6" s="9" t="str">
        <x:v>F01 F04</x:v>
      </x:c>
      <x:c r="L6" s="25" t="n">
        <x:f>H6*I6-J6</x:f>
        <x:v>2300</x:v>
      </x:c>
    </x:row>
    <x:row r="7">
      <x:c r="A7" s="9" t="str">
        <x:v>O1002</x:v>
      </x:c>
      <x:c r="B7" s="31" t="n">
        <x:v>46114</x:v>
      </x:c>
      <x:c r="C7" s="9" t="str">
        <x:v>2026-04-02 11:20</x:v>
      </x:c>
      <x:c r="D7" s="9" t="str">
        <x:v>抖音</x:v>
      </x:c>
      <x:c r="E7" s="9" t="str">
        <x:v>Desk Mini</x:v>
      </x:c>
      <x:c r="F7" s="9" t="str">
        <x:v>华南</x:v>
      </x:c>
      <x:c r="G7" s="9" t="str">
        <x:v>已完成</x:v>
      </x:c>
      <x:c r="H7" s="27" t="n">
        <x:v>1</x:v>
      </x:c>
      <x:c r="I7" s="25" t="n">
        <x:v>800</x:v>
      </x:c>
      <x:c r="J7" s="25" t="n">
        <x:v>0</x:v>
      </x:c>
      <x:c r="K7" s="9" t="str">
        <x:v>F01 F04</x:v>
      </x:c>
      <x:c r="L7" s="25" t="n">
        <x:f>H7*I7-J7</x:f>
        <x:v>800</x:v>
      </x:c>
    </x:row>
    <x:row r="8">
      <x:c r="A8" s="9" t="str">
        <x:v>O1003</x:v>
      </x:c>
      <x:c r="B8" s="31" t="n">
        <x:v>46115</x:v>
      </x:c>
      <x:c r="C8" s="9" t="str">
        <x:v>2026-04-05 08:30</x:v>
      </x:c>
      <x:c r="D8" s="9" t="str">
        <x:v>小红书</x:v>
      </x:c>
      <x:c r="E8" s="9" t="str">
        <x:v>Desk Pro</x:v>
      </x:c>
      <x:c r="F8" s="9" t="str">
        <x:v>华东</x:v>
      </x:c>
      <x:c r="G8" s="9" t="str">
        <x:v>已完成</x:v>
      </x:c>
      <x:c r="H8" s="27" t="n">
        <x:v>2</x:v>
      </x:c>
      <x:c r="I8" s="25" t="n">
        <x:v>1500</x:v>
      </x:c>
      <x:c r="J8" s="25" t="n">
        <x:v>200</x:v>
      </x:c>
      <x:c r="K8" s="9" t="str">
        <x:v>F01 F02 F04</x:v>
      </x:c>
      <x:c r="L8" s="25" t="n">
        <x:f>H8*I8-J8</x:f>
        <x:v>2800</x:v>
      </x:c>
    </x:row>
    <x:row r="9">
      <x:c r="A9" s="9" t="str">
        <x:v>O1006</x:v>
      </x:c>
      <x:c r="B9" s="31" t="n">
        <x:v>46118</x:v>
      </x:c>
      <x:c r="C9" s="9" t="str">
        <x:v>2026-04-06 18:05</x:v>
      </x:c>
      <x:c r="D9" s="9" t="str">
        <x:v>微信</x:v>
      </x:c>
      <x:c r="E9" s="9" t="str">
        <x:v>Desk Mini</x:v>
      </x:c>
      <x:c r="F9" s="9" t="str">
        <x:v>华北</x:v>
      </x:c>
      <x:c r="G9" s="9" t="str">
        <x:v>已完成</x:v>
      </x:c>
      <x:c r="H9" s="27" t="n">
        <x:v>4</x:v>
      </x:c>
      <x:c r="I9" s="25" t="n">
        <x:v>450</x:v>
      </x:c>
      <x:c r="J9" s="25" t="n">
        <x:v>100</x:v>
      </x:c>
      <x:c r="K9" s="9" t="str">
        <x:v>F01 F03 F04</x:v>
      </x:c>
      <x:c r="L9" s="25" t="n">
        <x:f>H9*I9-J9</x:f>
        <x:v>1700</x:v>
      </x:c>
    </x:row>
    <x:row r="10">
      <x:c r="A10" s="9" t="str">
        <x:v>O1008</x:v>
      </x:c>
      <x:c r="B10" s="31" t="n">
        <x:v>46120</x:v>
      </x:c>
      <x:c r="C10" s="9" t="str">
        <x:v>2026-04-08 12:30</x:v>
      </x:c>
      <x:c r="D10" s="9" t="str">
        <x:v>抖音</x:v>
      </x:c>
      <x:c r="E10" s="9" t="str">
        <x:v>Desk Air</x:v>
      </x:c>
      <x:c r="F10" s="9" t="str">
        <x:v>华南</x:v>
      </x:c>
      <x:c r="G10" s="9" t="str">
        <x:v>已完成</x:v>
      </x:c>
      <x:c r="H10" s="27" t="n">
        <x:v>1</x:v>
      </x:c>
      <x:c r="I10" s="25" t="n">
        <x:v>1299</x:v>
      </x:c>
      <x:c r="J10" s="25" t="n">
        <x:v>0</x:v>
      </x:c>
      <x:c r="K10" s="9" t="str">
        <x:v>F01 F03 F04</x:v>
      </x:c>
      <x:c r="L10" s="25" t="n">
        <x:f>H10*I10-J10</x:f>
        <x:v>1299</x:v>
      </x:c>
    </x:row>
    <x:row r="11">
      <x:c r="A11" s="9" t="str">
        <x:v>O1011</x:v>
      </x:c>
      <x:c r="B11" s="31" t="n">
        <x:v>46123</x:v>
      </x:c>
      <x:c r="C11" s="9" t="str">
        <x:v>2026-04-11 10:40</x:v>
      </x:c>
      <x:c r="D11" s="9" t="str">
        <x:v>小红书</x:v>
      </x:c>
      <x:c r="E11" s="9" t="str">
        <x:v>Desk Air</x:v>
      </x:c>
      <x:c r="F11" s="9" t="str">
        <x:v>华东</x:v>
      </x:c>
      <x:c r="G11" s="9" t="str">
        <x:v>已完成</x:v>
      </x:c>
      <x:c r="H11" s="27" t="n">
        <x:v>3</x:v>
      </x:c>
      <x:c r="I11" s="25" t="n">
        <x:v>700</x:v>
      </x:c>
      <x:c r="J11" s="25" t="n">
        <x:v>0</x:v>
      </x:c>
      <x:c r="K11" s="9" t="str">
        <x:v>F01 F04</x:v>
      </x:c>
      <x:c r="L11" s="25" t="n">
        <x:f>H11*I11-J11</x:f>
        <x:v>2100</x:v>
      </x:c>
    </x:row>
    <x:row r="12">
      <x:c r="A12" s="9" t="str">
        <x:v>O1012</x:v>
      </x:c>
      <x:c r="B12" s="31" t="n">
        <x:v>46124</x:v>
      </x:c>
      <x:c r="C12" s="9" t="str">
        <x:v>2026-04-12 08:20</x:v>
      </x:c>
      <x:c r="D12" s="9" t="str">
        <x:v>微信</x:v>
      </x:c>
      <x:c r="E12" s="9" t="str">
        <x:v>Desk Pro</x:v>
      </x:c>
      <x:c r="F12" s="9" t="str"/>
      <x:c r="G12" s="9" t="str">
        <x:v>已完成</x:v>
      </x:c>
      <x:c r="H12" s="27" t="n">
        <x:v>1</x:v>
      </x:c>
      <x:c r="I12" s="25" t="n">
        <x:v>1800</x:v>
      </x:c>
      <x:c r="J12" s="25" t="n">
        <x:v>100</x:v>
      </x:c>
      <x:c r="K12" s="9" t="str">
        <x:v>F01 F05</x:v>
      </x:c>
      <x:c r="L12" s="25" t="n">
        <x:f>H12*I12-J12</x:f>
        <x:v>1700</x:v>
      </x:c>
    </x:row>
    <x:row r="13">
      <x:c r="A13" s="9" t="str">
        <x:v>O1013</x:v>
      </x:c>
      <x:c r="B13" s="31" t="n">
        <x:v>46125</x:v>
      </x:c>
      <x:c r="C13" s="9" t="str">
        <x:v>2026-04-13 13:50</x:v>
      </x:c>
      <x:c r="D13" s="9" t="str">
        <x:v>抖音</x:v>
      </x:c>
      <x:c r="E13" s="9" t="str">
        <x:v>Desk Pro</x:v>
      </x:c>
      <x:c r="F13" s="9" t="str">
        <x:v>华西</x:v>
      </x:c>
      <x:c r="G13" s="9" t="str">
        <x:v>已完成</x:v>
      </x:c>
      <x:c r="H13" s="27" t="n">
        <x:v>2</x:v>
      </x:c>
      <x:c r="I13" s="25" t="n">
        <x:v>950</x:v>
      </x:c>
      <x:c r="J13" s="25" t="n">
        <x:v>50</x:v>
      </x:c>
      <x:c r="K13" s="9" t="str">
        <x:v>F01 F04</x:v>
      </x:c>
      <x:c r="L13" s="25" t="n">
        <x:f>H13*I13-J13</x:f>
        <x:v>1850</x:v>
      </x:c>
    </x:row>
    <x:row r="14">
      <x:c r="A14" s="9" t="str">
        <x:v>O1014</x:v>
      </x:c>
      <x:c r="B14" s="31" t="n">
        <x:v>46126</x:v>
      </x:c>
      <x:c r="C14" s="9" t="str">
        <x:v>2026-04-14 16:00</x:v>
      </x:c>
      <x:c r="D14" s="9" t="str">
        <x:v>微信</x:v>
      </x:c>
      <x:c r="E14" s="9" t="str">
        <x:v>Desk Max</x:v>
      </x:c>
      <x:c r="F14" s="9" t="str">
        <x:v>华北</x:v>
      </x:c>
      <x:c r="G14" s="9" t="str">
        <x:v>已完成</x:v>
      </x:c>
      <x:c r="H14" s="27" t="n">
        <x:v>1</x:v>
      </x:c>
      <x:c r="I14" s="25" t="n">
        <x:v>2500</x:v>
      </x:c>
      <x:c r="J14" s="25" t="n">
        <x:v>250</x:v>
      </x:c>
      <x:c r="K14" s="9" t="str">
        <x:v>F01 F04</x:v>
      </x:c>
      <x:c r="L14" s="25" t="n">
        <x:f>H14*I14-J14</x:f>
        <x:v>2250</x:v>
      </x:c>
    </x:row>
  </x:sheetData>
  <x:pageMargins left="0.7" right="0.7" top="0.75" bottom="0.75" header="0.3" footer="0.3"/>
  <x:tableParts count="1">
    <x:tablePart xmlns:r="http://schemas.openxmlformats.org/officeDocument/2006/relationships" r:id="Ra3438dfe8b6a45f1"/>
  </x:tableParts>
</x:worksheet>
</file>

<file path=xl/worksheets/sheet3.xml><?xml version="1.0" encoding="utf-8"?>
<x:worksheet xmlns:x="http://schemas.openxmlformats.org/spreadsheetml/2006/main">
  <x:sheetPr>
    <x:tabColor rgb="FFC55A11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4" hidden="0" customWidth="1"/>
    <x:col min="2" max="2" width="28" hidden="0" customWidth="1"/>
    <x:col min="3" max="3" width="52" hidden="0" customWidth="1"/>
    <x:col min="4" max="4" width="16" hidden="0" customWidth="1"/>
  </x:cols>
  <x:sheetData>
    <x:row r="2">
      <x:c r="A2" s="1" t="str">
        <x:v>异常记录与处理</x:v>
      </x:c>
    </x:row>
    <x:row r="3">
      <x:c r="A3" t="str">
        <x:v>共 7 条质量记录：6 行不进入分析，O1012 仍进入渠道汇总但限制区域分析。</x:v>
      </x:c>
    </x:row>
    <x:row r="5" ht="26" customHeight="1">
      <x:c r="A5" s="6" t="str">
        <x:v>order_id</x:v>
      </x:c>
      <x:c r="B5" s="6" t="str">
        <x:v>问题</x:v>
      </x:c>
      <x:c r="C5" s="6" t="str">
        <x:v>处理</x:v>
      </x:c>
      <x:c r="D5" s="6" t="str">
        <x:v>rule_ids</x:v>
      </x:c>
    </x:row>
    <x:row r="6" ht="34" customHeight="1">
      <x:c r="A6" s="32" t="str">
        <x:v>O1003</x:v>
      </x:c>
      <x:c r="B6" s="32" t="str">
        <x:v>重复订单旧版本</x:v>
      </x:c>
      <x:c r="C6" s="32" t="str">
        <x:v>保留 updated_at 最新的 O1003；旧行移入异常表</x:v>
      </x:c>
      <x:c r="D6" s="32" t="str">
        <x:v>F02</x:v>
      </x:c>
    </x:row>
    <x:row r="7" ht="34" customHeight="1">
      <x:c r="A7" s="32" t="str">
        <x:v>O1004</x:v>
      </x:c>
      <x:c r="B7" s="32" t="str">
        <x:v>状态为已取消</x:v>
      </x:c>
      <x:c r="C7" s="32" t="str">
        <x:v>排除收入、订单数和件数</x:v>
      </x:c>
      <x:c r="D7" s="32" t="str">
        <x:v>F04</x:v>
      </x:c>
    </x:row>
    <x:row r="8" ht="34" customHeight="1">
      <x:c r="A8" s="32" t="str">
        <x:v>O1005</x:v>
      </x:c>
      <x:c r="B8" s="32" t="str">
        <x:v>状态为已退款</x:v>
      </x:c>
      <x:c r="C8" s="32" t="str">
        <x:v>排除收入、订单数和件数</x:v>
      </x:c>
      <x:c r="D8" s="32" t="str">
        <x:v>F04</x:v>
      </x:c>
    </x:row>
    <x:row r="9" ht="34" customHeight="1">
      <x:c r="A9" s="32" t="str">
        <x:v>O1007</x:v>
      </x:c>
      <x:c r="B9" s="32" t="str">
        <x:v>测试订单</x:v>
      </x:c>
      <x:c r="C9" s="32" t="str">
        <x:v>按 note 中 TEST 标记排除</x:v>
      </x:c>
      <x:c r="D9" s="32" t="str">
        <x:v>F04</x:v>
      </x:c>
    </x:row>
    <x:row r="10" ht="34" customHeight="1">
      <x:c r="A10" s="32" t="str">
        <x:v>O1009</x:v>
      </x:c>
      <x:c r="B10" s="32" t="str">
        <x:v>日期 2026-04-31 无法解析</x:v>
      </x:c>
      <x:c r="C10" s="32" t="str">
        <x:v>保留原值并排除分析</x:v>
      </x:c>
      <x:c r="D10" s="32" t="str">
        <x:v>F01 F05</x:v>
      </x:c>
    </x:row>
    <x:row r="11" ht="34" customHeight="1">
      <x:c r="A11" s="32" t="str">
        <x:v>O1010</x:v>
      </x:c>
      <x:c r="B11" s="32" t="str">
        <x:v>数量为空</x:v>
      </x:c>
      <x:c r="C11" s="32" t="str">
        <x:v>不填 0；保留异常并排除分析</x:v>
      </x:c>
      <x:c r="D11" s="32" t="str">
        <x:v>F05</x:v>
      </x:c>
    </x:row>
    <x:row r="12" ht="34" customHeight="1">
      <x:c r="A12" s="33" t="str">
        <x:v>O1012</x:v>
      </x:c>
      <x:c r="B12" s="33" t="str">
        <x:v>区域为空</x:v>
      </x:c>
      <x:c r="C12" s="33" t="str">
        <x:v>渠道分析仍纳入；区域分析前需补齐</x:v>
      </x:c>
      <x:c r="D12" s="33" t="str">
        <x:v>F05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2" hidden="0" customWidth="1"/>
    <x:col min="2" max="2" width="18" hidden="0" customWidth="1"/>
    <x:col min="3" max="3" width="72" hidden="0" customWidth="1"/>
  </x:cols>
  <x:sheetData>
    <x:row r="2">
      <x:c r="A2" s="1" t="str">
        <x:v>业务口径与唯一事实源</x:v>
      </x:c>
    </x:row>
    <x:row r="3">
      <x:c r="A3" t="str">
        <x:v>WorkBuddy 只允许按 F01–F08 清洗和分析。材料未定义的内容写为待确认。</x:v>
      </x:c>
    </x:row>
    <x:row r="5" ht="26" customHeight="1">
      <x:c r="A5" s="6" t="str">
        <x:v>事实 ID</x:v>
      </x:c>
      <x:c r="B5" s="6" t="str">
        <x:v>字段</x:v>
      </x:c>
      <x:c r="C5" s="6" t="str">
        <x:v>规则</x:v>
      </x:c>
    </x:row>
    <x:row r="6" ht="36" customHeight="1">
      <x:c r="A6" s="10" t="str">
        <x:v>F01</x:v>
      </x:c>
      <x:c r="B6" s="10" t="str">
        <x:v>统计周期</x:v>
      </x:c>
      <x:c r="C6" s="10" t="str">
        <x:v>只统计 2026-04-01 至 2026-04-30 的有效订单日期</x:v>
      </x:c>
    </x:row>
    <x:row r="7" ht="36" customHeight="1">
      <x:c r="A7" s="10" t="str">
        <x:v>F02</x:v>
      </x:c>
      <x:c r="B7" s="10" t="str">
        <x:v>重复订单</x:v>
      </x:c>
      <x:c r="C7" s="10" t="str">
        <x:v>同一 order_id 只保留 updated_at 最新的一行，旧行进入异常表</x:v>
      </x:c>
    </x:row>
    <x:row r="8" ht="36" customHeight="1">
      <x:c r="A8" s="10" t="str">
        <x:v>F03</x:v>
      </x:c>
      <x:c r="B8" s="10" t="str">
        <x:v>渠道标准化</x:v>
      </x:c>
      <x:c r="C8" s="10" t="str">
        <x:v>微信/微信空格→微信；douyin→抖音；小红书空格→小红书</x:v>
      </x:c>
    </x:row>
    <x:row r="9" ht="36" customHeight="1">
      <x:c r="A9" s="10" t="str">
        <x:v>F04</x:v>
      </x:c>
      <x:c r="B9" s="10" t="str">
        <x:v>有效订单</x:v>
      </x:c>
      <x:c r="C9" s="10" t="str">
        <x:v>status=已完成，且 note 不含 TEST；取消、退款和测试订单排除</x:v>
      </x:c>
    </x:row>
    <x:row r="10" ht="36" customHeight="1">
      <x:c r="A10" s="10" t="str">
        <x:v>F05</x:v>
      </x:c>
      <x:c r="B10" s="10" t="str">
        <x:v>缺失和非法值</x:v>
      </x:c>
      <x:c r="C10" s="10" t="str">
        <x:v>数量、单价、日期无效则不填 0，保留原值并进入异常表；区域缺失不影响渠道收入</x:v>
      </x:c>
    </x:row>
    <x:row r="11" ht="36" customHeight="1">
      <x:c r="A11" s="10" t="str">
        <x:v>F06</x:v>
      </x:c>
      <x:c r="B11" s="10" t="str">
        <x:v>净收入</x:v>
      </x:c>
      <x:c r="C11" s="10" t="str">
        <x:v>quantity × unit_price − discount，单位为人民币元</x:v>
      </x:c>
    </x:row>
    <x:row r="12" ht="36" customHeight="1">
      <x:c r="A12" s="10" t="str">
        <x:v>F07</x:v>
      </x:c>
      <x:c r="B12" s="10" t="str">
        <x:v>业务问题</x:v>
      </x:c>
      <x:c r="C12" s="10" t="str">
        <x:v>比较 2026 年 4 月有效订单的渠道净收入、订单数和销量</x:v>
      </x:c>
    </x:row>
    <x:row r="13" ht="36" customHeight="1">
      <x:c r="A13" s="10" t="str">
        <x:v>F08</x:v>
      </x:c>
      <x:c r="B13" s="10" t="str">
        <x:v>交付</x:v>
      </x:c>
      <x:c r="C13" s="10" t="str">
        <x:v>输出可编辑 XLSX、质量报告和结论摘要；观察与解释分开</x:v>
      </x:c>
    </x:row>
  </x:sheetData>
  <x:pageMargins left="0.7" right="0.7" top="0.75" bottom="0.75" header="0.3" footer="0.3"/>
</x:worksheet>
</file>